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octubre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<sst xmlns="http://schemas.openxmlformats.org/spreadsheetml/2006/main" count="98" uniqueCount="98">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</sst>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6"/>
  <sheetViews>
    <sheetView showGridLines="0" tabSelected="1" view="pageBreakPreview" topLeftCell="A2" zoomScale="73" zoomScaleNormal="100" zoomScaleSheetLayoutView="73" workbookViewId="0">
      <selection activeCell="D30" sqref="D30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1" width="17" bestFit="1" customWidth="1"/>
    <col min="12" max="12" width="18.7109375" bestFit="1" customWidth="1"/>
    <col min="13" max="13" width="17" bestFit="1" customWidth="1"/>
    <col min="16" max="16" width="18.7109375" bestFit="1" customWidth="1"/>
    <col min="17" max="18" width="16.14062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12043788857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793316753.00999999</v>
      </c>
      <c r="L11" s="14">
        <f t="shared" ref="L11" si="8">L12+L18+L28+L38+L47+L54+L64</f>
        <v>1048821818.46</v>
      </c>
      <c r="M11" s="14">
        <f t="shared" ref="M11" si="9">M12+M18+M28+M38+M47+M54+M64</f>
        <v>532087527.89000005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6570718919.2700005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1262426602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86195419.390000001</v>
      </c>
      <c r="L12" s="15">
        <f t="shared" ref="L12" si="19">SUM(L13:L17)</f>
        <v>84412547.600000009</v>
      </c>
      <c r="M12" s="15">
        <f t="shared" ref="M12" si="20">SUM(M13:M17)</f>
        <v>83461116.310000002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886822420.5</v>
      </c>
    </row>
    <row r="13" spans="1:16" s="4" customFormat="1" ht="15.75" x14ac:dyDescent="0.25">
      <c r="A13" s="18" t="s">
        <v>2</v>
      </c>
      <c r="B13" s="19">
        <v>894183598</v>
      </c>
      <c r="C13" s="19">
        <v>952773683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72563146.480000004</v>
      </c>
      <c r="L13" s="19">
        <v>70683263.010000005</v>
      </c>
      <c r="M13" s="19">
        <v>69818359.969999999</v>
      </c>
      <c r="N13" s="19">
        <v>0</v>
      </c>
      <c r="O13" s="19">
        <v>0</v>
      </c>
      <c r="P13" s="15">
        <f t="shared" ref="P13:P75" si="23">SUM(D13:O13)</f>
        <v>701026956</v>
      </c>
    </row>
    <row r="14" spans="1:16" s="4" customFormat="1" ht="15.75" x14ac:dyDescent="0.25">
      <c r="A14" s="18" t="s">
        <v>3</v>
      </c>
      <c r="B14" s="19">
        <v>110943976</v>
      </c>
      <c r="C14" s="19">
        <v>173453576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2979025</v>
      </c>
      <c r="L14" s="19">
        <v>2994025</v>
      </c>
      <c r="M14" s="19">
        <v>3025025</v>
      </c>
      <c r="N14" s="19">
        <v>0</v>
      </c>
      <c r="O14" s="19">
        <v>0</v>
      </c>
      <c r="P14" s="15">
        <f t="shared" si="23"/>
        <v>82954912.430000007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8" s="4" customFormat="1" ht="15.75" x14ac:dyDescent="0.25">
      <c r="A17" s="18" t="s">
        <v>6</v>
      </c>
      <c r="B17" s="19">
        <v>117299028</v>
      </c>
      <c r="C17" s="19">
        <v>136199343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10653247.91</v>
      </c>
      <c r="L17" s="19">
        <v>10735259.59</v>
      </c>
      <c r="M17" s="19">
        <v>10617731.34</v>
      </c>
      <c r="N17" s="19">
        <v>0</v>
      </c>
      <c r="O17" s="19">
        <v>0</v>
      </c>
      <c r="P17" s="15">
        <f t="shared" si="23"/>
        <v>102840552.06999999</v>
      </c>
    </row>
    <row r="18" spans="1:18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2964442242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448452914.00999999</v>
      </c>
      <c r="L18" s="15">
        <f t="shared" ref="L18" si="31">SUM(L19:L27)</f>
        <v>254955470.12</v>
      </c>
      <c r="M18" s="15">
        <f t="shared" ref="M18" si="32">SUM(M19:M27)</f>
        <v>249123442.61000001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2406672195.96</v>
      </c>
    </row>
    <row r="19" spans="1:18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53543059.079999998</v>
      </c>
      <c r="L19" s="19">
        <v>56828131.859999999</v>
      </c>
      <c r="M19" s="19">
        <v>55511110.020000003</v>
      </c>
      <c r="N19" s="19">
        <v>0</v>
      </c>
      <c r="O19" s="19">
        <v>0</v>
      </c>
      <c r="P19" s="15">
        <f t="shared" si="23"/>
        <v>542799297.26999998</v>
      </c>
    </row>
    <row r="20" spans="1:18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294429.40000000002</v>
      </c>
      <c r="M20" s="19">
        <v>0</v>
      </c>
      <c r="N20" s="19">
        <v>0</v>
      </c>
      <c r="O20" s="19">
        <v>0</v>
      </c>
      <c r="P20" s="15">
        <f t="shared" si="23"/>
        <v>2515095.96</v>
      </c>
    </row>
    <row r="21" spans="1:18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209356.92</v>
      </c>
      <c r="M21" s="19">
        <v>0</v>
      </c>
      <c r="N21" s="19">
        <v>0</v>
      </c>
      <c r="O21" s="19">
        <v>0</v>
      </c>
      <c r="P21" s="15">
        <f t="shared" si="23"/>
        <v>209356.92</v>
      </c>
    </row>
    <row r="22" spans="1:18" s="4" customFormat="1" ht="15.75" x14ac:dyDescent="0.25">
      <c r="A22" s="18" t="s">
        <v>11</v>
      </c>
      <c r="B22" s="19">
        <v>7000000</v>
      </c>
      <c r="C22" s="19">
        <v>8500000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934166.45</v>
      </c>
      <c r="M22" s="19">
        <v>0</v>
      </c>
      <c r="N22" s="19">
        <v>0</v>
      </c>
      <c r="O22" s="19">
        <v>0</v>
      </c>
      <c r="P22" s="15">
        <f t="shared" si="23"/>
        <v>1411073.57</v>
      </c>
    </row>
    <row r="23" spans="1:18" s="4" customFormat="1" ht="15.75" x14ac:dyDescent="0.25">
      <c r="A23" s="18" t="s">
        <v>12</v>
      </c>
      <c r="B23" s="19">
        <v>12500000</v>
      </c>
      <c r="C23" s="19">
        <v>14500000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4080731.48</v>
      </c>
    </row>
    <row r="24" spans="1:18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30832737.829999998</v>
      </c>
      <c r="N24" s="19">
        <v>0</v>
      </c>
      <c r="O24" s="19">
        <v>0</v>
      </c>
      <c r="P24" s="15">
        <f t="shared" si="23"/>
        <v>208663032.68000001</v>
      </c>
    </row>
    <row r="25" spans="1:18" s="4" customFormat="1" ht="15.75" x14ac:dyDescent="0.25">
      <c r="A25" s="18" t="s">
        <v>14</v>
      </c>
      <c r="B25" s="19">
        <v>1100000000</v>
      </c>
      <c r="C25" s="19">
        <v>1321751408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347966354.22000003</v>
      </c>
      <c r="L25" s="19">
        <v>87896673.019999996</v>
      </c>
      <c r="M25" s="19">
        <v>155053230.24000001</v>
      </c>
      <c r="N25" s="19">
        <v>0</v>
      </c>
      <c r="O25" s="19">
        <v>0</v>
      </c>
      <c r="P25" s="15">
        <f t="shared" si="23"/>
        <v>1096414994.6400001</v>
      </c>
      <c r="Q25" s="19"/>
      <c r="R25" s="19"/>
    </row>
    <row r="26" spans="1:18" s="4" customFormat="1" ht="15.75" x14ac:dyDescent="0.25">
      <c r="A26" s="18" t="s">
        <v>15</v>
      </c>
      <c r="B26" s="19">
        <f>141985418+30355434+63199982</f>
        <v>235540834</v>
      </c>
      <c r="C26" s="19">
        <v>802290834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46943500.710000001</v>
      </c>
      <c r="L26" s="19">
        <v>108792712.47</v>
      </c>
      <c r="M26" s="19">
        <v>7726364.5199999996</v>
      </c>
      <c r="N26" s="19">
        <v>0</v>
      </c>
      <c r="O26" s="19">
        <v>0</v>
      </c>
      <c r="P26" s="15">
        <f t="shared" si="23"/>
        <v>550467392.18999994</v>
      </c>
      <c r="Q26" s="19"/>
    </row>
    <row r="27" spans="1:18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8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10162356.15</v>
      </c>
      <c r="L28" s="15">
        <f t="shared" ref="L28" si="42">SUM(L29:L37)</f>
        <v>11802695.92</v>
      </c>
      <c r="M28" s="15">
        <f t="shared" ref="M28" si="43">SUM(M29:M37)</f>
        <v>10430160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89771895.190000013</v>
      </c>
    </row>
    <row r="29" spans="1:18" s="4" customFormat="1" ht="15.75" x14ac:dyDescent="0.25">
      <c r="A29" s="18" t="s">
        <v>18</v>
      </c>
      <c r="B29" s="19">
        <v>3000000</v>
      </c>
      <c r="C29" s="19">
        <v>3900500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128296</v>
      </c>
      <c r="L29" s="19">
        <v>170976</v>
      </c>
      <c r="M29" s="19">
        <v>0</v>
      </c>
      <c r="N29" s="19">
        <v>0</v>
      </c>
      <c r="O29" s="19">
        <v>0</v>
      </c>
      <c r="P29" s="15">
        <f t="shared" si="23"/>
        <v>1777013.52</v>
      </c>
    </row>
    <row r="30" spans="1:18" s="4" customFormat="1" ht="15.75" x14ac:dyDescent="0.25">
      <c r="A30" s="18" t="s">
        <v>19</v>
      </c>
      <c r="B30" s="19">
        <v>2000000</v>
      </c>
      <c r="C30" s="19">
        <v>3699500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33777.5</v>
      </c>
      <c r="L30" s="19">
        <v>169303.98</v>
      </c>
      <c r="M30" s="19">
        <v>0</v>
      </c>
      <c r="N30" s="19">
        <v>0</v>
      </c>
      <c r="O30" s="19">
        <v>0</v>
      </c>
      <c r="P30" s="15">
        <f t="shared" si="23"/>
        <v>964539.95</v>
      </c>
    </row>
    <row r="31" spans="1:18" s="4" customFormat="1" ht="15.75" x14ac:dyDescent="0.25">
      <c r="A31" s="18" t="s">
        <v>20</v>
      </c>
      <c r="B31" s="19">
        <v>21000000</v>
      </c>
      <c r="C31" s="19">
        <v>31900000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2127527.4300000002</v>
      </c>
      <c r="L31" s="19">
        <v>3780153.6</v>
      </c>
      <c r="M31" s="19">
        <v>10430160</v>
      </c>
      <c r="N31" s="19">
        <v>0</v>
      </c>
      <c r="O31" s="19">
        <v>0</v>
      </c>
      <c r="P31" s="15">
        <f t="shared" si="23"/>
        <v>26817336.890000001</v>
      </c>
    </row>
    <row r="32" spans="1:18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22000000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171255.2</v>
      </c>
      <c r="M33" s="19">
        <v>0</v>
      </c>
      <c r="N33" s="19">
        <v>0</v>
      </c>
      <c r="O33" s="19">
        <v>0</v>
      </c>
      <c r="P33" s="15">
        <f t="shared" si="23"/>
        <v>19855714.730000004</v>
      </c>
    </row>
    <row r="34" spans="1:16" s="4" customFormat="1" ht="15.75" x14ac:dyDescent="0.25">
      <c r="A34" s="18" t="s">
        <v>23</v>
      </c>
      <c r="B34" s="19">
        <v>4500000</v>
      </c>
      <c r="C34" s="19">
        <v>7530000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2431681.4700000002</v>
      </c>
      <c r="L34" s="19">
        <v>360103.31</v>
      </c>
      <c r="M34" s="19">
        <v>0</v>
      </c>
      <c r="N34" s="19">
        <v>0</v>
      </c>
      <c r="O34" s="19">
        <v>0</v>
      </c>
      <c r="P34" s="15">
        <f t="shared" si="23"/>
        <v>4923846.4300000006</v>
      </c>
    </row>
    <row r="35" spans="1:16" s="4" customFormat="1" ht="15.75" x14ac:dyDescent="0.25">
      <c r="A35" s="18" t="s">
        <v>24</v>
      </c>
      <c r="B35" s="19">
        <v>26500000</v>
      </c>
      <c r="C35" s="19">
        <v>25100000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2504387.5499999998</v>
      </c>
      <c r="L35" s="19">
        <v>2005944.07</v>
      </c>
      <c r="M35" s="19">
        <v>0</v>
      </c>
      <c r="N35" s="19">
        <v>0</v>
      </c>
      <c r="O35" s="19">
        <v>0</v>
      </c>
      <c r="P35" s="15">
        <f t="shared" si="23"/>
        <v>14557953.870000001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45870000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2936686.2</v>
      </c>
      <c r="L37" s="19">
        <v>5144959.76</v>
      </c>
      <c r="M37" s="19">
        <v>0</v>
      </c>
      <c r="N37" s="19">
        <v>0</v>
      </c>
      <c r="O37" s="19">
        <v>0</v>
      </c>
      <c r="P37" s="15">
        <f t="shared" si="23"/>
        <v>20875489.799999997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3252284942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153591035.43000001</v>
      </c>
      <c r="L54" s="15">
        <f t="shared" ref="L54" si="76">SUM(L55:L63)</f>
        <v>232681541.37</v>
      </c>
      <c r="M54" s="15">
        <f t="shared" ref="M54" si="77">SUM(M55:M63)</f>
        <v>94761068.030000001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1304745140.74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v>20000000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2608625.56</v>
      </c>
      <c r="L55" s="19">
        <v>1317016</v>
      </c>
      <c r="M55" s="19">
        <v>0</v>
      </c>
      <c r="N55" s="19">
        <v>0</v>
      </c>
      <c r="O55" s="19">
        <v>0</v>
      </c>
      <c r="P55" s="15">
        <f t="shared" si="23"/>
        <v>8840322.1899999995</v>
      </c>
    </row>
    <row r="56" spans="1:16" s="4" customFormat="1" ht="15.75" x14ac:dyDescent="0.25">
      <c r="A56" s="18" t="s">
        <v>45</v>
      </c>
      <c r="B56" s="19">
        <v>500000</v>
      </c>
      <c r="C56" s="19">
        <v>2000000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136800</v>
      </c>
      <c r="M56" s="19">
        <v>0</v>
      </c>
      <c r="N56" s="19">
        <v>0</v>
      </c>
      <c r="O56" s="19">
        <v>0</v>
      </c>
      <c r="P56" s="15">
        <f t="shared" si="23"/>
        <v>136800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52145.02</v>
      </c>
      <c r="M57" s="19">
        <v>0</v>
      </c>
      <c r="N57" s="19">
        <v>0</v>
      </c>
      <c r="O57" s="19">
        <v>0</v>
      </c>
      <c r="P57" s="15">
        <f t="shared" si="23"/>
        <v>140225.46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540812943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12000000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684066.97</v>
      </c>
      <c r="L59" s="19">
        <v>4181595.67</v>
      </c>
      <c r="M59" s="19">
        <v>0</v>
      </c>
      <c r="N59" s="19">
        <v>0</v>
      </c>
      <c r="O59" s="19">
        <v>0</v>
      </c>
      <c r="P59" s="15">
        <f t="shared" si="23"/>
        <v>7704984.6799999997</v>
      </c>
    </row>
    <row r="60" spans="1:16" s="4" customFormat="1" ht="15.75" x14ac:dyDescent="0.25">
      <c r="A60" s="18" t="s">
        <v>49</v>
      </c>
      <c r="B60" s="19">
        <v>3000000</v>
      </c>
      <c r="C60" s="19">
        <v>10500000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677964.28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2665471999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150298342.90000001</v>
      </c>
      <c r="L63" s="19">
        <v>226993984.68000001</v>
      </c>
      <c r="M63" s="19">
        <v>94761068.030000001</v>
      </c>
      <c r="N63" s="19">
        <v>0</v>
      </c>
      <c r="O63" s="19">
        <v>0</v>
      </c>
      <c r="P63" s="15">
        <f t="shared" si="23"/>
        <v>1287244844.1299999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4422135071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94915028.030000001</v>
      </c>
      <c r="L64" s="15">
        <f t="shared" ref="L64" si="87">SUM(L65:L68)</f>
        <v>464969563.44999999</v>
      </c>
      <c r="M64" s="15">
        <f t="shared" ref="M64" si="88">SUM(M65:M68)</f>
        <v>94311740.939999998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1882442291.2800002</v>
      </c>
    </row>
    <row r="65" spans="1:16" s="4" customFormat="1" ht="15.75" x14ac:dyDescent="0.25">
      <c r="A65" s="18" t="s">
        <v>54</v>
      </c>
      <c r="B65" s="19">
        <v>8000000</v>
      </c>
      <c r="C65" s="19">
        <v>41518731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5268558.58</v>
      </c>
      <c r="L65" s="19">
        <v>5399145.5099999998</v>
      </c>
      <c r="M65" s="19">
        <v>0</v>
      </c>
      <c r="N65" s="19">
        <v>0</v>
      </c>
      <c r="O65" s="19">
        <v>0</v>
      </c>
      <c r="P65" s="15">
        <f t="shared" si="23"/>
        <v>14796869.060000001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4380616340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89646469.450000003</v>
      </c>
      <c r="L66" s="19">
        <v>459570417.94</v>
      </c>
      <c r="M66" s="19">
        <v>94311740.939999998</v>
      </c>
      <c r="N66" s="19">
        <v>0</v>
      </c>
      <c r="O66" s="19">
        <v>0</v>
      </c>
      <c r="P66" s="15">
        <f t="shared" si="23"/>
        <v>1867645422.2200003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12043788857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793316753.00999999</v>
      </c>
      <c r="L85" s="22">
        <f t="shared" si="162"/>
        <v>1048821818.46</v>
      </c>
      <c r="M85" s="22">
        <f t="shared" si="162"/>
        <v>532087527.89000005</v>
      </c>
      <c r="N85" s="22">
        <f t="shared" si="162"/>
        <v>0</v>
      </c>
      <c r="O85" s="22">
        <f t="shared" si="162"/>
        <v>0</v>
      </c>
      <c r="P85" s="22">
        <f>SUM(D85:O85)</f>
        <v>6570718919.2700005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39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2022-11-03T15:22:05Z</cp:lastPrinted>
  <dcterms:created xsi:type="dcterms:W3CDTF">2021-07-29T18:58:50Z</dcterms:created>
  <dcterms:modified xsi:type="dcterms:W3CDTF">2022-11-03T15:25:32Z</dcterms:modified>
</cp:coreProperties>
</file>